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PA\Desktop\업무\3. 관리지침 개정\4. 사업신청 관련 안내\"/>
    </mc:Choice>
  </mc:AlternateContent>
  <bookViews>
    <workbookView xWindow="0" yWindow="0" windowWidth="25200" windowHeight="11805"/>
  </bookViews>
  <sheets>
    <sheet name="경상기술료 산식 설명" sheetId="2" r:id="rId1"/>
    <sheet name="예상 경상기술료 계산기" sheetId="1" r:id="rId2"/>
    <sheet name="&lt;참고&gt; 사업별 정부출연금 비중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1" l="1"/>
  <c r="M15" i="1"/>
  <c r="N15" i="1"/>
  <c r="O15" i="1"/>
  <c r="P15" i="1"/>
  <c r="E15" i="1"/>
  <c r="F15" i="1"/>
  <c r="G15" i="1"/>
  <c r="H15" i="1"/>
  <c r="D15" i="1"/>
  <c r="D16" i="1"/>
  <c r="L16" i="1"/>
  <c r="M16" i="1" l="1"/>
  <c r="N16" i="1"/>
  <c r="O16" i="1"/>
  <c r="P16" i="1"/>
  <c r="E16" i="1"/>
  <c r="F16" i="1"/>
  <c r="G16" i="1"/>
  <c r="H16" i="1"/>
  <c r="L17" i="1" l="1"/>
  <c r="D17" i="1"/>
</calcChain>
</file>

<file path=xl/sharedStrings.xml><?xml version="1.0" encoding="utf-8"?>
<sst xmlns="http://schemas.openxmlformats.org/spreadsheetml/2006/main" count="109" uniqueCount="95">
  <si>
    <t>(개발종료 후 1년)</t>
  </si>
  <si>
    <t>(개발종료 후 2년)</t>
  </si>
  <si>
    <t>(개발종료 후 3년)</t>
  </si>
  <si>
    <t>(개발종료 후 4년)</t>
  </si>
  <si>
    <t>(개발종료 후 5년)</t>
  </si>
  <si>
    <t>세부 성과지표</t>
    <phoneticPr fontId="1" type="noConversion"/>
  </si>
  <si>
    <t>(개발종료 
해당년)</t>
    <phoneticPr fontId="1" type="noConversion"/>
  </si>
  <si>
    <t>1. 경상기술료 산식 설명자료</t>
    <phoneticPr fontId="1" type="noConversion"/>
  </si>
  <si>
    <t>2. 예상 경상기술료 계산기</t>
    <phoneticPr fontId="1" type="noConversion"/>
  </si>
  <si>
    <t>단계</t>
    <phoneticPr fontId="1" type="noConversion"/>
  </si>
  <si>
    <t>정의</t>
    <phoneticPr fontId="1" type="noConversion"/>
  </si>
  <si>
    <t>산식</t>
    <phoneticPr fontId="1" type="noConversion"/>
  </si>
  <si>
    <t>해당연도 세무조정계산서 상 수입금액</t>
    <phoneticPr fontId="1" type="noConversion"/>
  </si>
  <si>
    <t>계산 사례</t>
    <phoneticPr fontId="1" type="noConversion"/>
  </si>
  <si>
    <t>개발기술의 실시(사업화)를 통한 직접적인 매출 성과</t>
    <phoneticPr fontId="1" type="noConversion"/>
  </si>
  <si>
    <t>주관기업의 총매출액</t>
    <phoneticPr fontId="1" type="noConversion"/>
  </si>
  <si>
    <t>(1) 총매출액</t>
    <phoneticPr fontId="1" type="noConversion"/>
  </si>
  <si>
    <t>(2) 연구개발 제품 매출액</t>
    <phoneticPr fontId="1" type="noConversion"/>
  </si>
  <si>
    <t>(3) 연구개발결과물 기여 매출액</t>
    <phoneticPr fontId="1" type="noConversion"/>
  </si>
  <si>
    <t>정부 연구개발 지원이 기여한 직접적인 매출 성과</t>
    <phoneticPr fontId="1" type="noConversion"/>
  </si>
  <si>
    <t>(1) 총매출액 * 연구개발결과물 제품 점유비율</t>
    <phoneticPr fontId="1" type="noConversion"/>
  </si>
  <si>
    <t>(2) 연구개발 제품 매출액 * 연구개발결과물 기여도</t>
    <phoneticPr fontId="1" type="noConversion"/>
  </si>
  <si>
    <t>(4) 정률기술료</t>
    <phoneticPr fontId="1" type="noConversion"/>
  </si>
  <si>
    <t>1) 경상기술료 징수 : 경상기술료는 착수기본료와 정률기술료로 구분하여 징수한다.</t>
    <phoneticPr fontId="1" type="noConversion"/>
  </si>
  <si>
    <t>2) 착수기본료는 기술실시협약 체결시 정부출연금의 100분의 1 징수한다.</t>
    <phoneticPr fontId="1" type="noConversion"/>
  </si>
  <si>
    <t>3) 해당연도 정률기술료는 다음의 단계 및 산식에 따라 계산한다.</t>
    <phoneticPr fontId="1" type="noConversion"/>
  </si>
  <si>
    <t>(3) 연구개발결과물 기여 매출액 * 경상기술료율(5%)</t>
    <phoneticPr fontId="1" type="noConversion"/>
  </si>
  <si>
    <t>1단계</t>
    <phoneticPr fontId="1" type="noConversion"/>
  </si>
  <si>
    <t>세부사업명</t>
  </si>
  <si>
    <t>내역사업명</t>
  </si>
  <si>
    <t>출연금</t>
  </si>
  <si>
    <t>비중</t>
  </si>
  <si>
    <t>디딤돌</t>
  </si>
  <si>
    <t>혁신형</t>
  </si>
  <si>
    <t>선도형</t>
  </si>
  <si>
    <t>제품서비스기술개발</t>
  </si>
  <si>
    <t>제품･공정개선기술개발</t>
  </si>
  <si>
    <t>뿌리기업공정기술개발</t>
  </si>
  <si>
    <t>현장수요형 스마트공장R&amp;D</t>
  </si>
  <si>
    <t>클라우드 기반 데이터 플랫폼 개발</t>
  </si>
  <si>
    <t>K-앱시스트 기술개발</t>
  </si>
  <si>
    <t>지역기업 혁신성장 지원</t>
  </si>
  <si>
    <t>국가융복합단지 연계 지역기업 상용화 R&amp;D</t>
  </si>
  <si>
    <t>재도전 기술개발</t>
  </si>
  <si>
    <t>사업전환 기술개발</t>
  </si>
  <si>
    <t>기획지원</t>
  </si>
  <si>
    <t>R&amp;D</t>
  </si>
  <si>
    <t>연구기반활용</t>
  </si>
  <si>
    <t>공유확산형</t>
  </si>
  <si>
    <t>연구집중형</t>
  </si>
  <si>
    <t>산연협력희망기업진단</t>
  </si>
  <si>
    <t>산연협력기술개발</t>
  </si>
  <si>
    <t>멘토링</t>
  </si>
  <si>
    <t>전략</t>
  </si>
  <si>
    <t>맞춤형기술파트너지원</t>
  </si>
  <si>
    <t>산학협력R&amp;D</t>
  </si>
  <si>
    <t>산연협력R&amp;D</t>
  </si>
  <si>
    <t>산학연협력 신사업 R&amp;D바우처</t>
  </si>
  <si>
    <t>지역기업 개방형 혁신바우처</t>
  </si>
  <si>
    <t>&lt;참고&gt; 사업별 정부출연금 비중</t>
    <phoneticPr fontId="1" type="noConversion"/>
  </si>
  <si>
    <t>기술창업투자연계(TIPS)과제</t>
    <phoneticPr fontId="1" type="noConversion"/>
  </si>
  <si>
    <t>창업성장기술개발</t>
    <phoneticPr fontId="1" type="noConversion"/>
  </si>
  <si>
    <r>
      <t>공정</t>
    </r>
    <r>
      <rPr>
        <b/>
        <sz val="10"/>
        <color rgb="FF000000"/>
        <rFont val="MS Mincho"/>
        <family val="3"/>
        <charset val="128"/>
      </rPr>
      <t>･</t>
    </r>
    <r>
      <rPr>
        <b/>
        <sz val="10"/>
        <color rgb="FF000000"/>
        <rFont val="굴림체"/>
        <family val="3"/>
        <charset val="129"/>
      </rPr>
      <t>품질</t>
    </r>
    <r>
      <rPr>
        <b/>
        <sz val="10"/>
        <color rgb="FF000000"/>
        <rFont val="맑은 고딕"/>
        <family val="3"/>
        <charset val="129"/>
      </rPr>
      <t>기술개발</t>
    </r>
    <phoneticPr fontId="1" type="noConversion"/>
  </si>
  <si>
    <t>중소기업상용화기술개발</t>
    <phoneticPr fontId="1" type="noConversion"/>
  </si>
  <si>
    <t>구매조건부신제품개발</t>
    <phoneticPr fontId="1" type="noConversion"/>
  </si>
  <si>
    <r>
      <rPr>
        <sz val="11"/>
        <color rgb="FFFF0000"/>
        <rFont val="한양중고딕"/>
        <family val="3"/>
        <charset val="129"/>
      </rPr>
      <t>60</t>
    </r>
    <r>
      <rPr>
        <sz val="11"/>
        <color rgb="FFFF0000"/>
        <rFont val="맑은 고딕"/>
        <family val="3"/>
        <charset val="129"/>
      </rPr>
      <t xml:space="preserve"> ∼ 75%</t>
    </r>
    <phoneticPr fontId="1" type="noConversion"/>
  </si>
  <si>
    <t>중소기업 네트워크형기술개발</t>
    <phoneticPr fontId="1" type="noConversion"/>
  </si>
  <si>
    <t>기술전문기업협력기술개발</t>
    <phoneticPr fontId="1" type="noConversion"/>
  </si>
  <si>
    <r>
      <rPr>
        <sz val="11"/>
        <color rgb="FFFF0000"/>
        <rFont val="한양중고딕"/>
        <family val="3"/>
        <charset val="129"/>
      </rPr>
      <t>60</t>
    </r>
    <r>
      <rPr>
        <sz val="11"/>
        <color rgb="FFFF0000"/>
        <rFont val="맑은 고딕"/>
        <family val="3"/>
        <charset val="129"/>
      </rPr>
      <t xml:space="preserve"> ∼ 70%</t>
    </r>
    <phoneticPr fontId="1" type="noConversion"/>
  </si>
  <si>
    <r>
      <t>중소기업지원</t>
    </r>
    <r>
      <rPr>
        <b/>
        <sz val="10"/>
        <color rgb="FF000000"/>
        <rFont val="맑은 고딕"/>
        <family val="3"/>
        <charset val="129"/>
      </rPr>
      <t xml:space="preserve"> 선도연구기관 협력기술개발</t>
    </r>
    <phoneticPr fontId="1" type="noConversion"/>
  </si>
  <si>
    <r>
      <rPr>
        <sz val="11"/>
        <color rgb="FFFF0000"/>
        <rFont val="한양중고딕"/>
        <family val="3"/>
        <charset val="129"/>
      </rPr>
      <t>50</t>
    </r>
    <r>
      <rPr>
        <sz val="11"/>
        <color rgb="FFFF0000"/>
        <rFont val="맑은 고딕"/>
        <family val="3"/>
        <charset val="129"/>
      </rPr>
      <t xml:space="preserve"> ∼ 75%</t>
    </r>
    <phoneticPr fontId="1" type="noConversion"/>
  </si>
  <si>
    <r>
      <t>R&amp;D기획지원</t>
    </r>
    <r>
      <rPr>
        <sz val="10"/>
        <color rgb="FF000000"/>
        <rFont val="맑은 고딕"/>
        <family val="3"/>
        <charset val="129"/>
      </rPr>
      <t xml:space="preserve"> </t>
    </r>
    <phoneticPr fontId="1" type="noConversion"/>
  </si>
  <si>
    <r>
      <t>위기지역중소기업</t>
    </r>
    <r>
      <rPr>
        <sz val="10"/>
        <color rgb="FF000000"/>
        <rFont val="맑은 고딕"/>
        <family val="3"/>
        <charset val="129"/>
      </rPr>
      <t xml:space="preserve"> scale-up R&amp;D</t>
    </r>
    <phoneticPr fontId="1" type="noConversion"/>
  </si>
  <si>
    <r>
      <t>중소기업R&amp;D</t>
    </r>
    <r>
      <rPr>
        <b/>
        <sz val="10"/>
        <color rgb="FF000000"/>
        <rFont val="맑은 고딕"/>
        <family val="3"/>
        <charset val="129"/>
      </rPr>
      <t xml:space="preserve"> 역량제고</t>
    </r>
    <phoneticPr fontId="1" type="noConversion"/>
  </si>
  <si>
    <r>
      <t>산학연</t>
    </r>
    <r>
      <rPr>
        <b/>
        <sz val="10"/>
        <color rgb="FF000000"/>
        <rFont val="맑은 고딕"/>
        <family val="3"/>
        <charset val="129"/>
      </rPr>
      <t xml:space="preserve"> Collabo R&amp;D</t>
    </r>
    <r>
      <rPr>
        <b/>
        <sz val="10"/>
        <color rgb="FF000000"/>
        <rFont val="한양중고딕"/>
        <family val="3"/>
        <charset val="129"/>
      </rPr>
      <t>(예비연구)</t>
    </r>
    <phoneticPr fontId="1" type="noConversion"/>
  </si>
  <si>
    <t>창업기업과제</t>
    <phoneticPr fontId="1" type="noConversion"/>
  </si>
  <si>
    <t>2단계</t>
    <phoneticPr fontId="1" type="noConversion"/>
  </si>
  <si>
    <t>신청사업 정부출연금 비중</t>
    <phoneticPr fontId="1" type="noConversion"/>
  </si>
  <si>
    <t>(1) 신제품 기술개발 유형 계산기</t>
    <phoneticPr fontId="1" type="noConversion"/>
  </si>
  <si>
    <t xml:space="preserve"> (2) 기존제품 기능향상 유형 계산기</t>
    <phoneticPr fontId="1" type="noConversion"/>
  </si>
  <si>
    <t>구분</t>
    <phoneticPr fontId="1" type="noConversion"/>
  </si>
  <si>
    <t>예상
정률기술료 총액</t>
    <phoneticPr fontId="1" type="noConversion"/>
  </si>
  <si>
    <t>연도별 예상 
정률기술료 금액</t>
    <phoneticPr fontId="1" type="noConversion"/>
  </si>
  <si>
    <t>(단위 : 백만원)</t>
    <phoneticPr fontId="1" type="noConversion"/>
  </si>
  <si>
    <t>예상 총매출액</t>
    <phoneticPr fontId="1" type="noConversion"/>
  </si>
  <si>
    <t>예상 연구개발결과물 제품 매출액</t>
    <phoneticPr fontId="1" type="noConversion"/>
  </si>
  <si>
    <r>
      <rPr>
        <sz val="11"/>
        <color theme="1"/>
        <rFont val="맑은 고딕"/>
        <family val="3"/>
        <charset val="129"/>
        <scheme val="minor"/>
      </rPr>
      <t xml:space="preserve">기술개발결과물의 유형(신제품 개발, 기존제품 기능향상 등)에 따라 아래 계산기에 </t>
    </r>
    <r>
      <rPr>
        <b/>
        <sz val="11"/>
        <color theme="1"/>
        <rFont val="맑은 고딕"/>
        <family val="3"/>
        <charset val="129"/>
        <scheme val="minor"/>
      </rPr>
      <t>연도별 예상 총매출액</t>
    </r>
    <r>
      <rPr>
        <sz val="11"/>
        <color theme="1"/>
        <rFont val="맑은 고딕"/>
        <family val="3"/>
        <charset val="129"/>
        <scheme val="minor"/>
      </rPr>
      <t xml:space="preserve">과 </t>
    </r>
    <r>
      <rPr>
        <b/>
        <sz val="11"/>
        <color theme="1"/>
        <rFont val="맑은 고딕"/>
        <family val="3"/>
        <charset val="129"/>
        <scheme val="minor"/>
      </rPr>
      <t>예상 연구개발결과물 제품 매출액</t>
    </r>
    <r>
      <rPr>
        <sz val="11"/>
        <color theme="1"/>
        <rFont val="맑은 고딕"/>
        <family val="3"/>
        <charset val="129"/>
        <scheme val="minor"/>
      </rPr>
      <t>을 입력하세요. (단위 : 백만원)</t>
    </r>
    <phoneticPr fontId="1" type="noConversion"/>
  </si>
  <si>
    <r>
      <t xml:space="preserve">주관기업(A사)의 해당연도 세무조정계산서상 수입금액이 20억원인 경우, 
</t>
    </r>
    <r>
      <rPr>
        <sz val="11"/>
        <color rgb="FFFF0000"/>
        <rFont val="맑은 고딕"/>
        <family val="3"/>
        <charset val="129"/>
        <scheme val="minor"/>
      </rPr>
      <t>총매출액 = 20억원</t>
    </r>
    <phoneticPr fontId="1" type="noConversion"/>
  </si>
  <si>
    <r>
      <t xml:space="preserve">총매출액이 20억원이고 연구개발결과물 제품 점유비율이 10% 인 경우,
</t>
    </r>
    <r>
      <rPr>
        <sz val="11"/>
        <color rgb="FFFF0000"/>
        <rFont val="맑은 고딕"/>
        <family val="3"/>
        <charset val="129"/>
        <scheme val="minor"/>
      </rPr>
      <t>연구개발 제품 매출액 = 20억원 *10% = 2억원</t>
    </r>
    <phoneticPr fontId="1" type="noConversion"/>
  </si>
  <si>
    <r>
      <t xml:space="preserve">연구개발 제품 매출액이 2억원이고 연구개발결과물 제품 점유비율이 75% 인 경우,
</t>
    </r>
    <r>
      <rPr>
        <sz val="11"/>
        <color rgb="FFFF0000"/>
        <rFont val="맑은 고딕"/>
        <family val="3"/>
        <charset val="129"/>
        <scheme val="minor"/>
      </rPr>
      <t>연구개발결과물 기여 매출액 = 2억원 *75% = 1.5억원</t>
    </r>
    <phoneticPr fontId="1" type="noConversion"/>
  </si>
  <si>
    <r>
      <t xml:space="preserve">연구개발결과물 기여 매출액이 1.5억원인 경우,
</t>
    </r>
    <r>
      <rPr>
        <sz val="11"/>
        <color rgb="FFFF0000"/>
        <rFont val="맑은 고딕"/>
        <family val="3"/>
        <charset val="129"/>
        <scheme val="minor"/>
      </rPr>
      <t>정률기술료 = 1.5억원 *5% = 750만원</t>
    </r>
    <phoneticPr fontId="1" type="noConversion"/>
  </si>
  <si>
    <t>연구개발결과물 제품 점유비율(%)</t>
    <phoneticPr fontId="1" type="noConversion"/>
  </si>
  <si>
    <t xml:space="preserve"> 부분은 자동계산됩니다.</t>
    <phoneticPr fontId="1" type="noConversion"/>
  </si>
  <si>
    <r>
      <t>신청사업의 정부출연금 비중을 확인하시어</t>
    </r>
    <r>
      <rPr>
        <b/>
        <sz val="11"/>
        <color theme="1"/>
        <rFont val="맑은 고딕"/>
        <family val="3"/>
        <charset val="129"/>
        <scheme val="minor"/>
      </rPr>
      <t xml:space="preserve"> 윗줄의 정부출연금 우측셀에 입력</t>
    </r>
    <r>
      <rPr>
        <sz val="11"/>
        <color theme="1"/>
        <rFont val="맑은 고딕"/>
        <family val="2"/>
        <charset val="129"/>
        <scheme val="minor"/>
      </rPr>
      <t>하세요. 숫자만 입력하면 자동으로 % 형식으로 입력됩니다. (예 75%)</t>
    </r>
    <phoneticPr fontId="1" type="noConversion"/>
  </si>
  <si>
    <t>정부 연구개발 지원결과의 실시권에 대한 대가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</si>
</sst>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#,##0_);[Red]\(#,##0\)"/>
    <numFmt numFmtId="178" formatCode="#,##0.00_);[Red]\(#,##0.00\)"/>
    <numFmt numFmtId="179" formatCode="0.0%"/>
  </numFmts>
  <fonts count="2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rgb="FF000000"/>
      <name val="맑은 고딕"/>
      <family val="3"/>
      <charset val="129"/>
      <scheme val="major"/>
    </font>
    <font>
      <b/>
      <sz val="10"/>
      <color theme="8" tint="-0.249977111117893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000000"/>
      <name val="한양중고딕"/>
      <family val="3"/>
      <charset val="129"/>
    </font>
    <font>
      <b/>
      <sz val="10"/>
      <color rgb="FF000000"/>
      <name val="한양중고딕"/>
      <family val="3"/>
      <charset val="129"/>
    </font>
    <font>
      <sz val="10"/>
      <color rgb="FF000000"/>
      <name val="한양중고딕"/>
      <family val="3"/>
      <charset val="129"/>
    </font>
    <font>
      <b/>
      <sz val="20"/>
      <color theme="1"/>
      <name val="맑은 고딕"/>
      <family val="3"/>
      <charset val="129"/>
      <scheme val="minor"/>
    </font>
    <font>
      <b/>
      <sz val="11"/>
      <color rgb="FFFF0000"/>
      <name val="한양중고딕"/>
      <family val="3"/>
      <charset val="129"/>
    </font>
    <font>
      <b/>
      <sz val="10"/>
      <color rgb="FF000000"/>
      <name val="MS Mincho"/>
      <family val="3"/>
      <charset val="128"/>
    </font>
    <font>
      <b/>
      <sz val="10"/>
      <color rgb="FF000000"/>
      <name val="굴림체"/>
      <family val="3"/>
      <charset val="129"/>
    </font>
    <font>
      <b/>
      <sz val="10"/>
      <color rgb="FF000000"/>
      <name val="맑은 고딕"/>
      <family val="3"/>
      <charset val="129"/>
    </font>
    <font>
      <sz val="11"/>
      <color rgb="FFFF0000"/>
      <name val="한양중고딕"/>
      <family val="3"/>
      <charset val="129"/>
    </font>
    <font>
      <sz val="11"/>
      <color rgb="FFFF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ajor"/>
    </font>
  </fonts>
  <fills count="7">
    <fill>
      <patternFill patternType="none"/>
    </fill>
    <fill>
      <patternFill patternType="gray125"/>
    </fill>
    <fill>
      <patternFill patternType="solid">
        <fgColor rgb="FFD4D4D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176" fontId="2" fillId="2" borderId="1" xfId="0" applyNumberFormat="1" applyFont="1" applyFill="1" applyBorder="1" applyAlignment="1">
      <alignment horizontal="center" vertical="center" wrapText="1" readingOrder="1"/>
    </xf>
    <xf numFmtId="176" fontId="2" fillId="0" borderId="1" xfId="0" applyNumberFormat="1" applyFont="1" applyBorder="1" applyAlignment="1">
      <alignment horizontal="center" vertical="center" wrapText="1" readingOrder="1"/>
    </xf>
    <xf numFmtId="177" fontId="3" fillId="0" borderId="1" xfId="0" applyNumberFormat="1" applyFont="1" applyBorder="1" applyAlignment="1">
      <alignment horizontal="center" vertical="center" wrapText="1" readingOrder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2" fillId="0" borderId="1" xfId="0" applyNumberFormat="1" applyFont="1" applyBorder="1" applyAlignment="1">
      <alignment horizontal="center" vertical="center" wrapText="1" readingOrder="1"/>
    </xf>
    <xf numFmtId="0" fontId="6" fillId="0" borderId="0" xfId="0" applyFont="1">
      <alignment vertical="center"/>
    </xf>
    <xf numFmtId="0" fontId="0" fillId="0" borderId="2" xfId="0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9" fontId="17" fillId="0" borderId="11" xfId="0" applyNumberFormat="1" applyFont="1" applyBorder="1" applyAlignment="1">
      <alignment horizontal="center" vertical="center" wrapText="1"/>
    </xf>
    <xf numFmtId="9" fontId="17" fillId="0" borderId="1" xfId="0" applyNumberFormat="1" applyFont="1" applyBorder="1" applyAlignment="1">
      <alignment horizontal="center" vertical="center" wrapText="1"/>
    </xf>
    <xf numFmtId="9" fontId="17" fillId="0" borderId="3" xfId="0" applyNumberFormat="1" applyFont="1" applyBorder="1" applyAlignment="1">
      <alignment horizontal="center" vertical="center" wrapText="1"/>
    </xf>
    <xf numFmtId="0" fontId="18" fillId="0" borderId="3" xfId="0" quotePrefix="1" applyFont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 readingOrder="1"/>
    </xf>
    <xf numFmtId="0" fontId="20" fillId="0" borderId="0" xfId="0" applyFont="1">
      <alignment vertical="center"/>
    </xf>
    <xf numFmtId="0" fontId="21" fillId="5" borderId="2" xfId="0" applyFont="1" applyFill="1" applyBorder="1">
      <alignment vertical="center"/>
    </xf>
    <xf numFmtId="9" fontId="22" fillId="5" borderId="2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178" fontId="3" fillId="3" borderId="1" xfId="0" applyNumberFormat="1" applyFont="1" applyFill="1" applyBorder="1" applyAlignment="1">
      <alignment horizontal="center" vertical="center" wrapText="1" readingOrder="1"/>
    </xf>
    <xf numFmtId="0" fontId="24" fillId="0" borderId="0" xfId="0" applyFont="1">
      <alignment vertical="center"/>
    </xf>
    <xf numFmtId="176" fontId="25" fillId="3" borderId="1" xfId="0" applyNumberFormat="1" applyFont="1" applyFill="1" applyBorder="1" applyAlignment="1">
      <alignment horizontal="center" vertical="center" wrapText="1" readingOrder="1"/>
    </xf>
    <xf numFmtId="177" fontId="23" fillId="6" borderId="1" xfId="0" applyNumberFormat="1" applyFont="1" applyFill="1" applyBorder="1" applyAlignment="1">
      <alignment horizontal="center" vertical="center" wrapText="1" readingOrder="1"/>
    </xf>
    <xf numFmtId="177" fontId="3" fillId="6" borderId="1" xfId="0" applyNumberFormat="1" applyFont="1" applyFill="1" applyBorder="1" applyAlignment="1">
      <alignment horizontal="center" vertical="center" wrapText="1"/>
    </xf>
    <xf numFmtId="179" fontId="23" fillId="3" borderId="1" xfId="0" applyNumberFormat="1" applyFont="1" applyFill="1" applyBorder="1" applyAlignment="1">
      <alignment horizontal="center" vertical="center" wrapText="1" readingOrder="1"/>
    </xf>
    <xf numFmtId="178" fontId="3" fillId="3" borderId="17" xfId="0" applyNumberFormat="1" applyFont="1" applyFill="1" applyBorder="1" applyAlignment="1">
      <alignment horizontal="center" vertical="center" wrapText="1" readingOrder="1"/>
    </xf>
    <xf numFmtId="178" fontId="3" fillId="3" borderId="21" xfId="0" applyNumberFormat="1" applyFont="1" applyFill="1" applyBorder="1" applyAlignment="1">
      <alignment horizontal="center" vertical="center" wrapText="1" readingOrder="1"/>
    </xf>
    <xf numFmtId="178" fontId="3" fillId="3" borderId="18" xfId="0" applyNumberFormat="1" applyFont="1" applyFill="1" applyBorder="1" applyAlignment="1">
      <alignment horizontal="center" vertical="center" wrapText="1" readingOrder="1"/>
    </xf>
    <xf numFmtId="178" fontId="3" fillId="3" borderId="1" xfId="0" applyNumberFormat="1" applyFont="1" applyFill="1" applyBorder="1" applyAlignment="1">
      <alignment horizontal="center" vertical="center" wrapText="1" readingOrder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9" fontId="17" fillId="0" borderId="3" xfId="0" applyNumberFormat="1" applyFont="1" applyBorder="1" applyAlignment="1">
      <alignment horizontal="center" vertical="center" wrapText="1"/>
    </xf>
    <xf numFmtId="9" fontId="17" fillId="0" borderId="14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tabSelected="1" workbookViewId="0">
      <selection activeCell="B3" sqref="B3"/>
    </sheetView>
  </sheetViews>
  <sheetFormatPr defaultRowHeight="16.5"/>
  <cols>
    <col min="1" max="1" width="3.5" customWidth="1"/>
    <col min="2" max="2" width="30.25" customWidth="1"/>
    <col min="3" max="3" width="49.125" bestFit="1" customWidth="1"/>
    <col min="4" max="4" width="47.625" bestFit="1" customWidth="1"/>
    <col min="5" max="5" width="74" customWidth="1"/>
  </cols>
  <sheetData>
    <row r="2" spans="2:5" ht="31.5">
      <c r="B2" s="7" t="s">
        <v>7</v>
      </c>
    </row>
    <row r="4" spans="2:5">
      <c r="B4" t="s">
        <v>23</v>
      </c>
    </row>
    <row r="5" spans="2:5">
      <c r="B5" t="s">
        <v>24</v>
      </c>
    </row>
    <row r="6" spans="2:5">
      <c r="B6" t="s">
        <v>25</v>
      </c>
    </row>
    <row r="8" spans="2:5">
      <c r="B8" s="9" t="s">
        <v>9</v>
      </c>
      <c r="C8" s="9" t="s">
        <v>10</v>
      </c>
      <c r="D8" s="9" t="s">
        <v>11</v>
      </c>
      <c r="E8" s="9" t="s">
        <v>13</v>
      </c>
    </row>
    <row r="9" spans="2:5" ht="33">
      <c r="B9" s="8" t="s">
        <v>16</v>
      </c>
      <c r="C9" s="8" t="s">
        <v>15</v>
      </c>
      <c r="D9" s="8" t="s">
        <v>12</v>
      </c>
      <c r="E9" s="10" t="s">
        <v>87</v>
      </c>
    </row>
    <row r="10" spans="2:5" ht="33">
      <c r="B10" s="8" t="s">
        <v>17</v>
      </c>
      <c r="C10" s="8" t="s">
        <v>14</v>
      </c>
      <c r="D10" s="8" t="s">
        <v>20</v>
      </c>
      <c r="E10" s="10" t="s">
        <v>88</v>
      </c>
    </row>
    <row r="11" spans="2:5" ht="33">
      <c r="B11" s="8" t="s">
        <v>18</v>
      </c>
      <c r="C11" s="8" t="s">
        <v>19</v>
      </c>
      <c r="D11" s="8" t="s">
        <v>21</v>
      </c>
      <c r="E11" s="10" t="s">
        <v>89</v>
      </c>
    </row>
    <row r="12" spans="2:5" ht="33">
      <c r="B12" s="8" t="s">
        <v>22</v>
      </c>
      <c r="C12" s="8" t="s">
        <v>94</v>
      </c>
      <c r="D12" s="8" t="s">
        <v>26</v>
      </c>
      <c r="E12" s="10" t="s">
        <v>90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0"/>
  <sheetViews>
    <sheetView zoomScale="115" zoomScaleNormal="115" workbookViewId="0">
      <selection activeCell="F19" sqref="F19"/>
    </sheetView>
  </sheetViews>
  <sheetFormatPr defaultRowHeight="16.5"/>
  <cols>
    <col min="1" max="1" width="2.625" customWidth="1"/>
    <col min="2" max="2" width="26.625" customWidth="1"/>
    <col min="3" max="8" width="10.375" customWidth="1"/>
    <col min="9" max="9" width="8.75" bestFit="1" customWidth="1"/>
    <col min="10" max="10" width="26.375" customWidth="1"/>
    <col min="11" max="16" width="11.25" customWidth="1"/>
    <col min="19" max="19" width="13.75" customWidth="1"/>
    <col min="21" max="21" width="9.25" bestFit="1" customWidth="1"/>
  </cols>
  <sheetData>
    <row r="2" spans="2:24" ht="31.5">
      <c r="B2" s="7" t="s">
        <v>8</v>
      </c>
    </row>
    <row r="3" spans="2:24" ht="26.25">
      <c r="O3" s="5"/>
      <c r="P3" s="5"/>
      <c r="Q3" s="5"/>
    </row>
    <row r="4" spans="2:24" ht="26.25">
      <c r="B4" s="21" t="s">
        <v>77</v>
      </c>
      <c r="C4" s="22">
        <v>0.75</v>
      </c>
      <c r="O4" s="5"/>
      <c r="P4" s="5"/>
      <c r="Q4" s="5"/>
    </row>
    <row r="5" spans="2:24">
      <c r="B5" t="s">
        <v>27</v>
      </c>
      <c r="C5" t="s">
        <v>93</v>
      </c>
    </row>
    <row r="6" spans="2:24">
      <c r="B6" t="s">
        <v>76</v>
      </c>
      <c r="C6" s="20" t="s">
        <v>86</v>
      </c>
    </row>
    <row r="10" spans="2:24" ht="26.25">
      <c r="B10" s="5" t="s">
        <v>78</v>
      </c>
      <c r="C10" s="5"/>
      <c r="D10" s="5"/>
      <c r="E10" s="5"/>
      <c r="F10" s="5"/>
      <c r="G10" s="5"/>
      <c r="H10" s="5"/>
      <c r="I10" s="5"/>
      <c r="J10" s="5" t="s">
        <v>79</v>
      </c>
    </row>
    <row r="11" spans="2:24">
      <c r="H11" s="23" t="s">
        <v>83</v>
      </c>
      <c r="P11" s="23" t="s">
        <v>83</v>
      </c>
    </row>
    <row r="12" spans="2:24" ht="27">
      <c r="B12" s="1" t="s">
        <v>80</v>
      </c>
      <c r="C12" s="1" t="s">
        <v>6</v>
      </c>
      <c r="D12" s="1" t="s">
        <v>0</v>
      </c>
      <c r="E12" s="1" t="s">
        <v>1</v>
      </c>
      <c r="F12" s="1" t="s">
        <v>2</v>
      </c>
      <c r="G12" s="1" t="s">
        <v>3</v>
      </c>
      <c r="H12" s="1" t="s">
        <v>4</v>
      </c>
      <c r="J12" s="1" t="s">
        <v>5</v>
      </c>
      <c r="K12" s="1" t="s">
        <v>6</v>
      </c>
      <c r="L12" s="1" t="s">
        <v>0</v>
      </c>
      <c r="M12" s="1" t="s">
        <v>1</v>
      </c>
      <c r="N12" s="1" t="s">
        <v>2</v>
      </c>
      <c r="O12" s="1" t="s">
        <v>3</v>
      </c>
      <c r="P12" s="1" t="s">
        <v>4</v>
      </c>
    </row>
    <row r="13" spans="2:24">
      <c r="B13" s="2" t="s">
        <v>84</v>
      </c>
      <c r="C13" s="3"/>
      <c r="D13" s="3"/>
      <c r="E13" s="3"/>
      <c r="F13" s="3"/>
      <c r="G13" s="3"/>
      <c r="H13" s="3"/>
      <c r="I13" s="4"/>
      <c r="J13" s="6" t="s">
        <v>84</v>
      </c>
      <c r="K13" s="3"/>
      <c r="L13" s="3"/>
      <c r="M13" s="3"/>
      <c r="N13" s="3"/>
      <c r="O13" s="3"/>
      <c r="P13" s="3"/>
      <c r="U13" s="4"/>
      <c r="V13" s="4"/>
      <c r="W13" s="4"/>
      <c r="X13" s="4"/>
    </row>
    <row r="14" spans="2:24">
      <c r="B14" s="6" t="s">
        <v>85</v>
      </c>
      <c r="C14" s="3"/>
      <c r="D14" s="3"/>
      <c r="E14" s="3"/>
      <c r="F14" s="3"/>
      <c r="G14" s="3"/>
      <c r="H14" s="3"/>
      <c r="I14" s="4"/>
      <c r="J14" s="6" t="s">
        <v>85</v>
      </c>
      <c r="K14" s="3"/>
      <c r="L14" s="3"/>
      <c r="M14" s="3"/>
      <c r="N14" s="3"/>
      <c r="O14" s="3"/>
      <c r="P14" s="3"/>
      <c r="U14" s="4"/>
      <c r="V14" s="4"/>
      <c r="W14" s="4"/>
      <c r="X14" s="4"/>
    </row>
    <row r="15" spans="2:24">
      <c r="B15" s="26" t="s">
        <v>91</v>
      </c>
      <c r="C15" s="27"/>
      <c r="D15" s="29" t="e">
        <f>D14/D13</f>
        <v>#DIV/0!</v>
      </c>
      <c r="E15" s="29" t="e">
        <f t="shared" ref="E15:H15" si="0">E14/E13</f>
        <v>#DIV/0!</v>
      </c>
      <c r="F15" s="29" t="e">
        <f t="shared" si="0"/>
        <v>#DIV/0!</v>
      </c>
      <c r="G15" s="29" t="e">
        <f t="shared" si="0"/>
        <v>#DIV/0!</v>
      </c>
      <c r="H15" s="29" t="e">
        <f t="shared" si="0"/>
        <v>#DIV/0!</v>
      </c>
      <c r="I15" s="25"/>
      <c r="J15" s="26" t="s">
        <v>91</v>
      </c>
      <c r="K15" s="28"/>
      <c r="L15" s="29" t="e">
        <f t="shared" ref="L15:P15" si="1">L14/L13</f>
        <v>#DIV/0!</v>
      </c>
      <c r="M15" s="29" t="e">
        <f t="shared" si="1"/>
        <v>#DIV/0!</v>
      </c>
      <c r="N15" s="29" t="e">
        <f t="shared" si="1"/>
        <v>#DIV/0!</v>
      </c>
      <c r="O15" s="29" t="e">
        <f t="shared" si="1"/>
        <v>#DIV/0!</v>
      </c>
      <c r="P15" s="29" t="e">
        <f t="shared" si="1"/>
        <v>#DIV/0!</v>
      </c>
      <c r="U15" s="4"/>
      <c r="V15" s="4"/>
      <c r="W15" s="4"/>
      <c r="X15" s="4"/>
    </row>
    <row r="16" spans="2:24" ht="27">
      <c r="B16" s="19" t="s">
        <v>82</v>
      </c>
      <c r="C16" s="28"/>
      <c r="D16" s="24">
        <f>D14*$C$4*0.05</f>
        <v>0</v>
      </c>
      <c r="E16" s="24">
        <f>E14*$C$4*0.05</f>
        <v>0</v>
      </c>
      <c r="F16" s="24">
        <f>F14*$C$4*0.05</f>
        <v>0</v>
      </c>
      <c r="G16" s="24">
        <f>G14*$C$4*0.05</f>
        <v>0</v>
      </c>
      <c r="H16" s="24">
        <f>H14*$C$4*0.05</f>
        <v>0</v>
      </c>
      <c r="I16" s="4"/>
      <c r="J16" s="19" t="s">
        <v>82</v>
      </c>
      <c r="K16" s="28"/>
      <c r="L16" s="24" t="e">
        <f>IF(L14*$C$4*((L14-$K$14)/$K$14)*0.05&lt;0,0,L14*$C$4*((L14-$K$14)/$K$14)*0.05)</f>
        <v>#DIV/0!</v>
      </c>
      <c r="M16" s="24" t="e">
        <f t="shared" ref="M16:P16" si="2">IF(M14*$C$4*((M14-$K$14)/$K$14)*0.05&lt;0,0,M14*$C$4*((M14-$K$14)/$K$14)*0.05)</f>
        <v>#DIV/0!</v>
      </c>
      <c r="N16" s="24" t="e">
        <f t="shared" si="2"/>
        <v>#DIV/0!</v>
      </c>
      <c r="O16" s="24" t="e">
        <f t="shared" si="2"/>
        <v>#DIV/0!</v>
      </c>
      <c r="P16" s="24" t="e">
        <f t="shared" si="2"/>
        <v>#DIV/0!</v>
      </c>
      <c r="U16" s="4"/>
      <c r="V16" s="4"/>
      <c r="W16" s="4"/>
      <c r="X16" s="4"/>
    </row>
    <row r="17" spans="2:24" ht="27">
      <c r="B17" s="19" t="s">
        <v>81</v>
      </c>
      <c r="C17" s="28"/>
      <c r="D17" s="33">
        <f>SUM(D16:H16)</f>
        <v>0</v>
      </c>
      <c r="E17" s="33"/>
      <c r="F17" s="33"/>
      <c r="G17" s="33"/>
      <c r="H17" s="33"/>
      <c r="I17" s="4"/>
      <c r="J17" s="19" t="s">
        <v>81</v>
      </c>
      <c r="K17" s="28"/>
      <c r="L17" s="30" t="e">
        <f>SUM(L16:P16)</f>
        <v>#DIV/0!</v>
      </c>
      <c r="M17" s="31"/>
      <c r="N17" s="31"/>
      <c r="O17" s="31"/>
      <c r="P17" s="32"/>
      <c r="U17" s="4"/>
      <c r="V17" s="4"/>
      <c r="W17" s="4"/>
      <c r="X17" s="4"/>
    </row>
    <row r="20" spans="2:24">
      <c r="B20" s="19"/>
      <c r="C20" t="s">
        <v>92</v>
      </c>
    </row>
  </sheetData>
  <mergeCells count="2">
    <mergeCell ref="L17:P17"/>
    <mergeCell ref="D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4"/>
  <sheetViews>
    <sheetView workbookViewId="0">
      <selection activeCell="C29" sqref="C29:E29"/>
    </sheetView>
  </sheetViews>
  <sheetFormatPr defaultRowHeight="16.5"/>
  <cols>
    <col min="2" max="2" width="37.75" customWidth="1"/>
    <col min="3" max="3" width="8.5" bestFit="1" customWidth="1"/>
    <col min="4" max="4" width="20.875" customWidth="1"/>
    <col min="5" max="5" width="8.5" bestFit="1" customWidth="1"/>
    <col min="6" max="6" width="18.625" customWidth="1"/>
  </cols>
  <sheetData>
    <row r="2" spans="2:6" ht="31.5">
      <c r="B2" s="12" t="s">
        <v>59</v>
      </c>
    </row>
    <row r="4" spans="2:6">
      <c r="B4" s="37" t="s">
        <v>28</v>
      </c>
      <c r="C4" s="39" t="s">
        <v>29</v>
      </c>
      <c r="D4" s="40"/>
      <c r="E4" s="41"/>
      <c r="F4" s="13" t="s">
        <v>30</v>
      </c>
    </row>
    <row r="5" spans="2:6" ht="17.25" thickBot="1">
      <c r="B5" s="38"/>
      <c r="C5" s="42"/>
      <c r="D5" s="43"/>
      <c r="E5" s="44"/>
      <c r="F5" s="14" t="s">
        <v>31</v>
      </c>
    </row>
    <row r="6" spans="2:6" ht="24.75" customHeight="1" thickTop="1">
      <c r="B6" s="49" t="s">
        <v>61</v>
      </c>
      <c r="C6" s="52" t="s">
        <v>75</v>
      </c>
      <c r="D6" s="45" t="s">
        <v>32</v>
      </c>
      <c r="E6" s="46"/>
      <c r="F6" s="15">
        <v>0.8</v>
      </c>
    </row>
    <row r="7" spans="2:6">
      <c r="B7" s="50"/>
      <c r="C7" s="53"/>
      <c r="D7" s="47" t="s">
        <v>33</v>
      </c>
      <c r="E7" s="48"/>
      <c r="F7" s="16">
        <v>0.8</v>
      </c>
    </row>
    <row r="8" spans="2:6">
      <c r="B8" s="50"/>
      <c r="C8" s="54"/>
      <c r="D8" s="47" t="s">
        <v>34</v>
      </c>
      <c r="E8" s="48"/>
      <c r="F8" s="16">
        <v>0.8</v>
      </c>
    </row>
    <row r="9" spans="2:6">
      <c r="B9" s="51"/>
      <c r="C9" s="34" t="s">
        <v>60</v>
      </c>
      <c r="D9" s="35"/>
      <c r="E9" s="36"/>
      <c r="F9" s="17">
        <v>0.8</v>
      </c>
    </row>
    <row r="10" spans="2:6">
      <c r="B10" s="58" t="s">
        <v>35</v>
      </c>
      <c r="C10" s="59"/>
      <c r="D10" s="59"/>
      <c r="E10" s="60"/>
      <c r="F10" s="16">
        <v>0.65</v>
      </c>
    </row>
    <row r="11" spans="2:6">
      <c r="B11" s="61" t="s">
        <v>62</v>
      </c>
      <c r="C11" s="47" t="s">
        <v>36</v>
      </c>
      <c r="D11" s="57"/>
      <c r="E11" s="48"/>
      <c r="F11" s="16">
        <v>0.75</v>
      </c>
    </row>
    <row r="12" spans="2:6">
      <c r="B12" s="51"/>
      <c r="C12" s="47" t="s">
        <v>37</v>
      </c>
      <c r="D12" s="57"/>
      <c r="E12" s="48"/>
      <c r="F12" s="16">
        <v>0.75</v>
      </c>
    </row>
    <row r="13" spans="2:6">
      <c r="B13" s="61" t="s">
        <v>38</v>
      </c>
      <c r="C13" s="47" t="s">
        <v>39</v>
      </c>
      <c r="D13" s="57"/>
      <c r="E13" s="48"/>
      <c r="F13" s="55">
        <v>0.65</v>
      </c>
    </row>
    <row r="14" spans="2:6">
      <c r="B14" s="51"/>
      <c r="C14" s="47" t="s">
        <v>40</v>
      </c>
      <c r="D14" s="57"/>
      <c r="E14" s="48"/>
      <c r="F14" s="56"/>
    </row>
    <row r="15" spans="2:6">
      <c r="B15" s="58" t="s">
        <v>41</v>
      </c>
      <c r="C15" s="59"/>
      <c r="D15" s="59"/>
      <c r="E15" s="60"/>
      <c r="F15" s="16">
        <v>0.7</v>
      </c>
    </row>
    <row r="16" spans="2:6">
      <c r="B16" s="58" t="s">
        <v>42</v>
      </c>
      <c r="C16" s="59"/>
      <c r="D16" s="59"/>
      <c r="E16" s="60"/>
      <c r="F16" s="16">
        <v>0.7</v>
      </c>
    </row>
    <row r="17" spans="2:6">
      <c r="B17" s="61" t="s">
        <v>43</v>
      </c>
      <c r="C17" s="47" t="s">
        <v>43</v>
      </c>
      <c r="D17" s="57"/>
      <c r="E17" s="48"/>
      <c r="F17" s="16">
        <v>0.8</v>
      </c>
    </row>
    <row r="18" spans="2:6">
      <c r="B18" s="51"/>
      <c r="C18" s="47" t="s">
        <v>44</v>
      </c>
      <c r="D18" s="57"/>
      <c r="E18" s="48"/>
      <c r="F18" s="16">
        <v>0.75</v>
      </c>
    </row>
    <row r="19" spans="2:6" ht="26.25" customHeight="1">
      <c r="B19" s="61" t="s">
        <v>63</v>
      </c>
      <c r="C19" s="34" t="s">
        <v>64</v>
      </c>
      <c r="D19" s="35"/>
      <c r="E19" s="36"/>
      <c r="F19" s="18" t="s">
        <v>65</v>
      </c>
    </row>
    <row r="20" spans="2:6" ht="16.5" customHeight="1">
      <c r="B20" s="50"/>
      <c r="C20" s="34" t="s">
        <v>66</v>
      </c>
      <c r="D20" s="36"/>
      <c r="E20" s="11" t="s">
        <v>45</v>
      </c>
      <c r="F20" s="16">
        <v>0.9</v>
      </c>
    </row>
    <row r="21" spans="2:6">
      <c r="B21" s="50"/>
      <c r="C21" s="62"/>
      <c r="D21" s="63"/>
      <c r="E21" s="11" t="s">
        <v>46</v>
      </c>
      <c r="F21" s="16">
        <v>0.65</v>
      </c>
    </row>
    <row r="22" spans="2:6" ht="16.5" customHeight="1">
      <c r="B22" s="50"/>
      <c r="C22" s="34" t="s">
        <v>67</v>
      </c>
      <c r="D22" s="35"/>
      <c r="E22" s="36"/>
      <c r="F22" s="17">
        <v>0.65</v>
      </c>
    </row>
    <row r="23" spans="2:6">
      <c r="B23" s="61" t="s">
        <v>47</v>
      </c>
      <c r="C23" s="34" t="s">
        <v>48</v>
      </c>
      <c r="D23" s="35"/>
      <c r="E23" s="36"/>
      <c r="F23" s="18" t="s">
        <v>68</v>
      </c>
    </row>
    <row r="24" spans="2:6">
      <c r="B24" s="50"/>
      <c r="C24" s="34" t="s">
        <v>49</v>
      </c>
      <c r="D24" s="35"/>
      <c r="E24" s="36"/>
      <c r="F24" s="18" t="s">
        <v>68</v>
      </c>
    </row>
    <row r="25" spans="2:6">
      <c r="B25" s="61" t="s">
        <v>69</v>
      </c>
      <c r="C25" s="34" t="s">
        <v>50</v>
      </c>
      <c r="D25" s="35"/>
      <c r="E25" s="36"/>
      <c r="F25" s="17">
        <v>1</v>
      </c>
    </row>
    <row r="26" spans="2:6">
      <c r="B26" s="51"/>
      <c r="C26" s="47" t="s">
        <v>51</v>
      </c>
      <c r="D26" s="57"/>
      <c r="E26" s="48"/>
      <c r="F26" s="16">
        <v>0.75</v>
      </c>
    </row>
    <row r="27" spans="2:6" ht="16.5" customHeight="1">
      <c r="B27" s="61" t="s">
        <v>73</v>
      </c>
      <c r="C27" s="34" t="s">
        <v>71</v>
      </c>
      <c r="D27" s="36"/>
      <c r="E27" s="11" t="s">
        <v>52</v>
      </c>
      <c r="F27" s="16">
        <v>0.8</v>
      </c>
    </row>
    <row r="28" spans="2:6">
      <c r="B28" s="50"/>
      <c r="C28" s="62"/>
      <c r="D28" s="63"/>
      <c r="E28" s="11" t="s">
        <v>53</v>
      </c>
      <c r="F28" s="16">
        <v>0.75</v>
      </c>
    </row>
    <row r="29" spans="2:6">
      <c r="B29" s="50"/>
      <c r="C29" s="34" t="s">
        <v>54</v>
      </c>
      <c r="D29" s="35"/>
      <c r="E29" s="36"/>
      <c r="F29" s="18" t="s">
        <v>70</v>
      </c>
    </row>
    <row r="30" spans="2:6">
      <c r="B30" s="51"/>
      <c r="C30" s="34" t="s">
        <v>72</v>
      </c>
      <c r="D30" s="35"/>
      <c r="E30" s="36"/>
      <c r="F30" s="17">
        <v>0.8</v>
      </c>
    </row>
    <row r="31" spans="2:6">
      <c r="B31" s="61" t="s">
        <v>74</v>
      </c>
      <c r="C31" s="34" t="s">
        <v>55</v>
      </c>
      <c r="D31" s="35"/>
      <c r="E31" s="36"/>
      <c r="F31" s="17">
        <v>0.75</v>
      </c>
    </row>
    <row r="32" spans="2:6">
      <c r="B32" s="51"/>
      <c r="C32" s="47" t="s">
        <v>56</v>
      </c>
      <c r="D32" s="57"/>
      <c r="E32" s="48"/>
      <c r="F32" s="16">
        <v>0.75</v>
      </c>
    </row>
    <row r="33" spans="2:6">
      <c r="B33" s="58" t="s">
        <v>57</v>
      </c>
      <c r="C33" s="59"/>
      <c r="D33" s="59"/>
      <c r="E33" s="60"/>
      <c r="F33" s="16">
        <v>0.75</v>
      </c>
    </row>
    <row r="34" spans="2:6">
      <c r="B34" s="58" t="s">
        <v>58</v>
      </c>
      <c r="C34" s="59"/>
      <c r="D34" s="59"/>
      <c r="E34" s="60"/>
      <c r="F34" s="16">
        <v>0.7</v>
      </c>
    </row>
  </sheetData>
  <mergeCells count="40">
    <mergeCell ref="C19:E19"/>
    <mergeCell ref="B19:B22"/>
    <mergeCell ref="B10:E10"/>
    <mergeCell ref="C11:E11"/>
    <mergeCell ref="B23:B24"/>
    <mergeCell ref="C23:E23"/>
    <mergeCell ref="C24:E24"/>
    <mergeCell ref="C20:D21"/>
    <mergeCell ref="C22:E22"/>
    <mergeCell ref="C12:E12"/>
    <mergeCell ref="B11:B12"/>
    <mergeCell ref="B33:E33"/>
    <mergeCell ref="B34:E34"/>
    <mergeCell ref="C31:E31"/>
    <mergeCell ref="C30:E30"/>
    <mergeCell ref="C26:E26"/>
    <mergeCell ref="C29:E29"/>
    <mergeCell ref="B25:B26"/>
    <mergeCell ref="C27:D28"/>
    <mergeCell ref="B27:B30"/>
    <mergeCell ref="B31:B32"/>
    <mergeCell ref="C32:E32"/>
    <mergeCell ref="C25:E25"/>
    <mergeCell ref="F13:F14"/>
    <mergeCell ref="C14:E14"/>
    <mergeCell ref="B15:E15"/>
    <mergeCell ref="B16:E16"/>
    <mergeCell ref="B17:B18"/>
    <mergeCell ref="C17:E17"/>
    <mergeCell ref="C18:E18"/>
    <mergeCell ref="B13:B14"/>
    <mergeCell ref="C13:E13"/>
    <mergeCell ref="C9:E9"/>
    <mergeCell ref="B4:B5"/>
    <mergeCell ref="C4:E5"/>
    <mergeCell ref="D6:E6"/>
    <mergeCell ref="D7:E7"/>
    <mergeCell ref="D8:E8"/>
    <mergeCell ref="B6:B9"/>
    <mergeCell ref="C6:C8"/>
  </mergeCells>
  <phoneticPr fontId="1" type="noConversion"/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경상기술료 산식 설명</vt:lpstr>
      <vt:lpstr>예상 경상기술료 계산기</vt:lpstr>
      <vt:lpstr>&lt;참고&gt; 사업별 정부출연금 비중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TIPA</dc:creator>
  <cp:lastModifiedBy>TIPA</cp:lastModifiedBy>
  <dcterms:created xsi:type="dcterms:W3CDTF">2019-01-08T08:29:41Z</dcterms:created>
  <dcterms:modified xsi:type="dcterms:W3CDTF">2019-01-31T23:50:11Z</dcterms:modified>
</cp:coreProperties>
</file>